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<sst xmlns="http://schemas.openxmlformats.org/spreadsheetml/2006/main" count="66" uniqueCount="64">
  <si>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</si>
  <si>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</si>
  <si>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</si>
  <si>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</si>
  <si>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</si>
  <si>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</si>
  <si>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</si>
  <si>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</si>
  <si>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</si>
  <si>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</si>
  <si>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</si>
  <si>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</si>
  <si>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</si>
  <si>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</si>
  <si>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</si>
  <si>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</si>
  <si>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</si>
  <si>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</si>
  <si>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</si>
  <si>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</si>
  <si>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</si>
  <si>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</si>
  <si>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</si>
  <si>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</si>
  <si>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verbruik/overschot</t>
  </si>
  <si>
    <t>kWh th./</t>
  </si>
  <si>
    <t>graad-</t>
  </si>
  <si>
    <t>kJ/grd/</t>
  </si>
  <si>
    <t>opmerkingen</t>
  </si>
  <si>
    <t>m3</t>
  </si>
  <si>
    <t>m3 eq</t>
  </si>
  <si>
    <t>kWh</t>
  </si>
  <si>
    <t>kWh                               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</si>
  <si>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</si>
  <si>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</si>
  <si>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</si>
  <si>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</si>
  <si>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</si>
  <si>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</si>
  <si>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</si>
  <si>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</si>
  <si>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</si>
  <si>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</si>
  <si>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</si>
  <si>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</si>
  <si>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</si>
  <si>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</si>
  <si>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</si>
  <si>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</si>
  <si>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.</t>
  </si>
  <si>
    <t>RESULTAAT:</t>
  </si>
  <si>
    <t>H - (A+B)= m3 aardgas eq.              588 -(523+192) =-127 m3 gas eq. Tekort.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</si>
  <si>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</si>
  <si>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</si>
  <si>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</si>
  <si>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</si>
  <si>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</si>
  <si>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</si>
  <si>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</si>
  <si>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</si>
  <si>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</si>
  <si>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</si>
  <si>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</si>
  <si>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(graaddagen x inhoud gebouw)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</si>
</sst>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5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6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O27" sqref="O27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2.75">
      <c r="A6" s="15">
        <v>2012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/>
      <c r="J6" s="19"/>
      <c r="K6" s="19"/>
      <c r="L6" s="18" t="s">
        <v>25</v>
      </c>
      <c r="M6" s="18" t="s">
        <v>26</v>
      </c>
      <c r="N6" s="19" t="s">
        <v>27</v>
      </c>
      <c r="O6" s="16" t="s">
        <v>28</v>
      </c>
    </row>
    <row r="7" spans="1:15" ht="14.25">
      <c r="A7" s="20"/>
      <c r="B7" s="21" t="s">
        <v>29</v>
      </c>
      <c r="C7" s="22" t="s">
        <v>30</v>
      </c>
      <c r="D7" s="23" t="s">
        <v>30</v>
      </c>
      <c r="E7" s="23"/>
      <c r="F7" s="23" t="s">
        <v>31</v>
      </c>
      <c r="G7" s="23" t="s">
        <v>31</v>
      </c>
      <c r="H7" s="24" t="s">
        <v>32</v>
      </c>
      <c r="I7" s="24"/>
      <c r="J7" s="24"/>
      <c r="K7" s="24"/>
      <c r="L7" s="25" t="s">
        <v>33</v>
      </c>
      <c r="M7" s="25" t="s">
        <v>34</v>
      </c>
      <c r="N7" s="24" t="s">
        <v>35</v>
      </c>
      <c r="O7" s="26"/>
    </row>
    <row r="8" spans="1:15" ht="12.75">
      <c r="A8" s="27" t="s">
        <v>36</v>
      </c>
      <c r="B8" s="28">
        <v>85</v>
      </c>
      <c r="C8" s="29">
        <v>37</v>
      </c>
      <c r="D8" s="30">
        <v>1</v>
      </c>
      <c r="E8" s="30">
        <f aca="true" t="shared" si="0" ref="E8:E19">SUM(B8:D8)</f>
        <v>123</v>
      </c>
      <c r="F8" s="30">
        <v>97</v>
      </c>
      <c r="G8" s="30">
        <v>134</v>
      </c>
      <c r="H8" s="31">
        <f aca="true" t="shared" si="1" ref="H8:H19">SUM(F8-G8)</f>
        <v>-37</v>
      </c>
      <c r="I8" s="32">
        <f aca="true" t="shared" si="2" ref="I8:I19">H8/3</f>
        <v>-12.333333333333334</v>
      </c>
      <c r="J8" s="32">
        <f aca="true" t="shared" si="3" ref="J8:J19">SUM(I8-(B8+C8))</f>
        <v>-134.33333333333334</v>
      </c>
      <c r="K8" s="32">
        <f>SUM(J8)</f>
        <v>-134.33333333333334</v>
      </c>
      <c r="L8" s="33"/>
      <c r="M8" s="31">
        <v>447</v>
      </c>
      <c r="N8" s="34"/>
      <c r="O8" s="35"/>
    </row>
    <row r="9" spans="1:15" ht="12.75">
      <c r="A9" s="36" t="s">
        <v>37</v>
      </c>
      <c r="B9" s="37">
        <v>111</v>
      </c>
      <c r="C9" s="38">
        <v>35</v>
      </c>
      <c r="D9" s="39">
        <v>3</v>
      </c>
      <c r="E9" s="39">
        <f t="shared" si="0"/>
        <v>149</v>
      </c>
      <c r="F9" s="39">
        <v>181</v>
      </c>
      <c r="G9" s="39">
        <v>138</v>
      </c>
      <c r="H9" s="40">
        <f t="shared" si="1"/>
        <v>43</v>
      </c>
      <c r="I9" s="41">
        <f t="shared" si="2"/>
        <v>14.333333333333334</v>
      </c>
      <c r="J9" s="41">
        <f t="shared" si="3"/>
        <v>-131.66666666666666</v>
      </c>
      <c r="K9" s="41">
        <f>SUM(J8:J9)</f>
        <v>-266</v>
      </c>
      <c r="L9" s="42"/>
      <c r="M9" s="40">
        <v>550</v>
      </c>
      <c r="N9" s="43"/>
      <c r="O9" s="44"/>
    </row>
    <row r="10" spans="1:15" ht="12.75">
      <c r="A10" s="36" t="s">
        <v>38</v>
      </c>
      <c r="B10" s="37">
        <v>50</v>
      </c>
      <c r="C10" s="38">
        <v>15</v>
      </c>
      <c r="D10" s="39">
        <v>10</v>
      </c>
      <c r="E10" s="39">
        <f t="shared" si="0"/>
        <v>75</v>
      </c>
      <c r="F10" s="39">
        <v>306</v>
      </c>
      <c r="G10" s="39">
        <v>130</v>
      </c>
      <c r="H10" s="40">
        <f t="shared" si="1"/>
        <v>176</v>
      </c>
      <c r="I10" s="41">
        <f t="shared" si="2"/>
        <v>58.666666666666664</v>
      </c>
      <c r="J10" s="41">
        <f t="shared" si="3"/>
        <v>-6.333333333333336</v>
      </c>
      <c r="K10" s="41">
        <f>SUM(J8:J10)</f>
        <v>-272.3333333333333</v>
      </c>
      <c r="L10" s="42"/>
      <c r="M10" s="40">
        <v>300</v>
      </c>
      <c r="N10" s="43"/>
      <c r="O10" s="44"/>
    </row>
    <row r="11" spans="1:15" ht="12.75">
      <c r="A11" s="36" t="s">
        <v>39</v>
      </c>
      <c r="B11" s="37">
        <v>43</v>
      </c>
      <c r="C11" s="38">
        <v>10</v>
      </c>
      <c r="D11" s="39">
        <v>9</v>
      </c>
      <c r="E11" s="39">
        <f t="shared" si="0"/>
        <v>62</v>
      </c>
      <c r="F11" s="39">
        <v>328</v>
      </c>
      <c r="G11" s="39">
        <v>127</v>
      </c>
      <c r="H11" s="40">
        <f t="shared" si="1"/>
        <v>201</v>
      </c>
      <c r="I11" s="41">
        <f t="shared" si="2"/>
        <v>67</v>
      </c>
      <c r="J11" s="41">
        <f t="shared" si="3"/>
        <v>14</v>
      </c>
      <c r="K11" s="41">
        <f>SUM(J8:J11)</f>
        <v>-258.3333333333333</v>
      </c>
      <c r="L11" s="42"/>
      <c r="M11" s="40">
        <v>230</v>
      </c>
      <c r="N11" s="43"/>
      <c r="O11" s="44"/>
    </row>
    <row r="12" spans="1:15" ht="12.75">
      <c r="A12" s="36" t="s">
        <v>40</v>
      </c>
      <c r="B12" s="37">
        <v>8</v>
      </c>
      <c r="C12" s="38">
        <v>1</v>
      </c>
      <c r="D12" s="39">
        <v>12</v>
      </c>
      <c r="E12" s="39">
        <f t="shared" si="0"/>
        <v>21</v>
      </c>
      <c r="F12" s="39">
        <v>428</v>
      </c>
      <c r="G12" s="39">
        <v>117</v>
      </c>
      <c r="H12" s="40">
        <f t="shared" si="1"/>
        <v>311</v>
      </c>
      <c r="I12" s="41">
        <f t="shared" si="2"/>
        <v>103.66666666666667</v>
      </c>
      <c r="J12" s="41">
        <f t="shared" si="3"/>
        <v>94.66666666666667</v>
      </c>
      <c r="K12" s="41">
        <f>SUM(J8:J12)</f>
        <v>-163.66666666666663</v>
      </c>
      <c r="L12" s="42"/>
      <c r="M12" s="40">
        <v>105</v>
      </c>
      <c r="N12" s="43"/>
      <c r="O12" s="44"/>
    </row>
    <row r="13" spans="1:15" ht="12.75">
      <c r="A13" s="36" t="s">
        <v>41</v>
      </c>
      <c r="B13" s="37">
        <v>5</v>
      </c>
      <c r="C13" s="38">
        <v>0</v>
      </c>
      <c r="D13" s="39">
        <v>10</v>
      </c>
      <c r="E13" s="39">
        <f t="shared" si="0"/>
        <v>15</v>
      </c>
      <c r="F13" s="39">
        <v>383</v>
      </c>
      <c r="G13" s="39">
        <v>96</v>
      </c>
      <c r="H13" s="40">
        <f t="shared" si="1"/>
        <v>287</v>
      </c>
      <c r="I13" s="41">
        <f t="shared" si="2"/>
        <v>95.66666666666667</v>
      </c>
      <c r="J13" s="41">
        <f t="shared" si="3"/>
        <v>90.66666666666667</v>
      </c>
      <c r="K13" s="41">
        <f>SUM(J8:J13)</f>
        <v>-72.99999999999996</v>
      </c>
      <c r="L13" s="42"/>
      <c r="M13" s="40">
        <v>80</v>
      </c>
      <c r="N13" s="43"/>
      <c r="O13" s="44"/>
    </row>
    <row r="14" spans="1:15" ht="12.75">
      <c r="A14" s="36" t="s">
        <v>42</v>
      </c>
      <c r="B14" s="37">
        <v>2</v>
      </c>
      <c r="C14" s="38">
        <v>0</v>
      </c>
      <c r="D14" s="39">
        <v>12</v>
      </c>
      <c r="E14" s="39">
        <f t="shared" si="0"/>
        <v>14</v>
      </c>
      <c r="F14" s="39">
        <v>416</v>
      </c>
      <c r="G14" s="39">
        <v>108</v>
      </c>
      <c r="H14" s="40">
        <f t="shared" si="1"/>
        <v>308</v>
      </c>
      <c r="I14" s="41">
        <f t="shared" si="2"/>
        <v>102.66666666666667</v>
      </c>
      <c r="J14" s="41">
        <f t="shared" si="3"/>
        <v>100.66666666666667</v>
      </c>
      <c r="K14" s="41">
        <f>SUM(J8:J14)</f>
        <v>27.666666666666714</v>
      </c>
      <c r="L14" s="42"/>
      <c r="M14" s="40">
        <v>40</v>
      </c>
      <c r="N14" s="43"/>
      <c r="O14" s="44"/>
    </row>
    <row r="15" spans="1:15" ht="12.75">
      <c r="A15" s="36" t="s">
        <v>43</v>
      </c>
      <c r="B15" s="37">
        <v>2</v>
      </c>
      <c r="C15" s="38">
        <v>0</v>
      </c>
      <c r="D15" s="39">
        <v>8</v>
      </c>
      <c r="E15" s="39">
        <f t="shared" si="0"/>
        <v>10</v>
      </c>
      <c r="F15" s="39">
        <v>413</v>
      </c>
      <c r="G15" s="39">
        <v>105</v>
      </c>
      <c r="H15" s="40">
        <f t="shared" si="1"/>
        <v>308</v>
      </c>
      <c r="I15" s="41">
        <f t="shared" si="2"/>
        <v>102.66666666666667</v>
      </c>
      <c r="J15" s="41">
        <f t="shared" si="3"/>
        <v>100.66666666666667</v>
      </c>
      <c r="K15" s="41">
        <f>SUM(J8:J15)</f>
        <v>128.33333333333337</v>
      </c>
      <c r="L15" s="42"/>
      <c r="M15" s="40">
        <v>20</v>
      </c>
      <c r="N15" s="43"/>
      <c r="O15" s="44"/>
    </row>
    <row r="16" spans="1:15" ht="12.75">
      <c r="A16" s="36" t="s">
        <v>44</v>
      </c>
      <c r="B16" s="37">
        <v>3</v>
      </c>
      <c r="C16" s="38">
        <v>4</v>
      </c>
      <c r="D16" s="39">
        <v>6</v>
      </c>
      <c r="E16" s="39">
        <f t="shared" si="0"/>
        <v>13</v>
      </c>
      <c r="F16" s="39">
        <v>326</v>
      </c>
      <c r="G16" s="39">
        <v>102</v>
      </c>
      <c r="H16" s="40">
        <f t="shared" si="1"/>
        <v>224</v>
      </c>
      <c r="I16" s="41">
        <f t="shared" si="2"/>
        <v>74.66666666666667</v>
      </c>
      <c r="J16" s="41">
        <f t="shared" si="3"/>
        <v>67.66666666666667</v>
      </c>
      <c r="K16" s="41">
        <f>SUM(J8:J16)</f>
        <v>196.00000000000006</v>
      </c>
      <c r="L16" s="42"/>
      <c r="M16" s="40">
        <v>90</v>
      </c>
      <c r="N16" s="43"/>
      <c r="O16" s="44"/>
    </row>
    <row r="17" spans="1:15" ht="12.75">
      <c r="A17" s="36" t="s">
        <v>45</v>
      </c>
      <c r="B17" s="37">
        <v>21</v>
      </c>
      <c r="C17" s="38">
        <v>24</v>
      </c>
      <c r="D17" s="39">
        <v>3</v>
      </c>
      <c r="E17" s="39">
        <f t="shared" si="0"/>
        <v>48</v>
      </c>
      <c r="F17" s="39">
        <v>182</v>
      </c>
      <c r="G17" s="39">
        <v>117</v>
      </c>
      <c r="H17" s="40">
        <f t="shared" si="1"/>
        <v>65</v>
      </c>
      <c r="I17" s="41">
        <f t="shared" si="2"/>
        <v>21.666666666666668</v>
      </c>
      <c r="J17" s="41">
        <f t="shared" si="3"/>
        <v>-23.333333333333332</v>
      </c>
      <c r="K17" s="41">
        <f>SUM(J8:J17)</f>
        <v>172.6666666666667</v>
      </c>
      <c r="L17" s="42"/>
      <c r="M17" s="40">
        <v>230</v>
      </c>
      <c r="N17" s="43"/>
      <c r="O17" s="44"/>
    </row>
    <row r="18" spans="1:15" ht="12.75">
      <c r="A18" s="36" t="s">
        <v>46</v>
      </c>
      <c r="B18" s="37">
        <v>74</v>
      </c>
      <c r="C18" s="38">
        <v>31</v>
      </c>
      <c r="D18" s="39">
        <v>2</v>
      </c>
      <c r="E18" s="39">
        <f t="shared" si="0"/>
        <v>107</v>
      </c>
      <c r="F18" s="39">
        <v>98</v>
      </c>
      <c r="G18" s="39">
        <v>119</v>
      </c>
      <c r="H18" s="40">
        <f t="shared" si="1"/>
        <v>-21</v>
      </c>
      <c r="I18" s="41">
        <f t="shared" si="2"/>
        <v>-7</v>
      </c>
      <c r="J18" s="41">
        <f t="shared" si="3"/>
        <v>-112</v>
      </c>
      <c r="K18" s="41">
        <f>SUM(J8:J18)</f>
        <v>60.666666666666714</v>
      </c>
      <c r="L18" s="42"/>
      <c r="M18" s="40">
        <v>370</v>
      </c>
      <c r="N18" s="43"/>
      <c r="O18" s="44"/>
    </row>
    <row r="19" spans="1:15" ht="13.5">
      <c r="A19" s="45" t="s">
        <v>47</v>
      </c>
      <c r="B19" s="46">
        <v>119</v>
      </c>
      <c r="C19" s="47">
        <v>35</v>
      </c>
      <c r="D19" s="48">
        <v>1</v>
      </c>
      <c r="E19" s="48">
        <f t="shared" si="0"/>
        <v>155</v>
      </c>
      <c r="F19" s="48">
        <v>52</v>
      </c>
      <c r="G19" s="48">
        <v>154</v>
      </c>
      <c r="H19" s="49">
        <f t="shared" si="1"/>
        <v>-102</v>
      </c>
      <c r="I19" s="50">
        <f t="shared" si="2"/>
        <v>-34</v>
      </c>
      <c r="J19" s="50">
        <f t="shared" si="3"/>
        <v>-188</v>
      </c>
      <c r="K19" s="50">
        <f>SUM(J8:J19)</f>
        <v>-127.33333333333329</v>
      </c>
      <c r="L19" s="51"/>
      <c r="M19" s="49">
        <v>440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2.75">
      <c r="A21" s="36" t="s">
        <v>48</v>
      </c>
      <c r="B21" s="16">
        <f>SUM(B8:B20)</f>
        <v>523</v>
      </c>
      <c r="C21" s="17">
        <f>SUM(C8:C19)</f>
        <v>192</v>
      </c>
      <c r="D21" s="18">
        <f>SUM(D8:D19)</f>
        <v>77</v>
      </c>
      <c r="E21" s="18">
        <f>SUM(E8:E19)</f>
        <v>792</v>
      </c>
      <c r="F21" s="18">
        <f>SUM(F8:F19)</f>
        <v>3210</v>
      </c>
      <c r="G21" s="18">
        <f>SUM(G8:G19)</f>
        <v>1447</v>
      </c>
      <c r="H21" s="61">
        <f>SUM(H8:H19)</f>
        <v>1763</v>
      </c>
      <c r="I21" s="61">
        <v>588</v>
      </c>
      <c r="J21" s="62">
        <f>SUM(J8:J19)</f>
        <v>-127.33333333333329</v>
      </c>
      <c r="K21" s="62">
        <f>SUM(K19)</f>
        <v>-127.33333333333329</v>
      </c>
      <c r="L21" s="63">
        <v>44.2</v>
      </c>
      <c r="M21" s="61">
        <v>2902</v>
      </c>
      <c r="N21" s="64">
        <v>21.8</v>
      </c>
      <c r="O21" s="44"/>
    </row>
    <row r="22" spans="1:15" ht="14.2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49</v>
      </c>
      <c r="M22" s="70"/>
      <c r="N22" s="71"/>
      <c r="O22" s="72"/>
    </row>
    <row r="23" spans="1:15" ht="13.5">
      <c r="A23" s="73"/>
      <c r="B23" s="74" t="s">
        <v>50</v>
      </c>
      <c r="C23" s="74"/>
      <c r="D23" s="75" t="s">
        <v>51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4.2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3"/>
      <c r="L25" s="83"/>
      <c r="M25" s="83"/>
    </row>
    <row r="26" spans="1:13" ht="12.75">
      <c r="A26" s="82"/>
      <c r="B26" s="83"/>
      <c r="C26" s="83"/>
      <c r="D26" s="87" t="s">
        <v>52</v>
      </c>
      <c r="E26" s="87"/>
      <c r="F26" s="87"/>
      <c r="G26" s="87"/>
      <c r="H26" s="83"/>
      <c r="I26" s="83"/>
      <c r="J26" s="83"/>
      <c r="K26" s="83"/>
      <c r="L26" s="83"/>
      <c r="M26" s="83"/>
    </row>
    <row r="27" spans="1:13" ht="12.75">
      <c r="A27" s="82"/>
      <c r="B27" s="83"/>
      <c r="C27" s="83"/>
      <c r="D27" s="87" t="s">
        <v>53</v>
      </c>
      <c r="E27" s="87"/>
      <c r="F27" s="87"/>
      <c r="G27" s="87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7" t="s">
        <v>54</v>
      </c>
      <c r="E28" s="87"/>
      <c r="F28" s="87"/>
      <c r="G28" s="87"/>
      <c r="H28" s="83"/>
      <c r="I28" s="83"/>
      <c r="J28" s="83"/>
      <c r="K28" s="83"/>
      <c r="L28" s="83"/>
      <c r="M28" s="83"/>
    </row>
    <row r="29" spans="1:13" ht="12.75">
      <c r="A29" s="82"/>
      <c r="B29" s="83"/>
      <c r="C29" s="83"/>
      <c r="D29" s="87" t="s">
        <v>55</v>
      </c>
      <c r="E29" s="87"/>
      <c r="F29" s="87"/>
      <c r="G29" s="87"/>
      <c r="H29" s="83"/>
      <c r="I29" s="83"/>
      <c r="J29" s="83"/>
      <c r="K29" s="83"/>
      <c r="L29" s="83"/>
      <c r="M29" s="83"/>
    </row>
    <row r="30" spans="1:13" ht="12.75">
      <c r="A30" s="82"/>
      <c r="B30" s="83"/>
      <c r="C30" s="83"/>
      <c r="D30" s="87" t="s">
        <v>56</v>
      </c>
      <c r="E30" s="87"/>
      <c r="F30" s="87"/>
      <c r="G30" s="87"/>
      <c r="H30" s="83"/>
      <c r="I30" s="83"/>
      <c r="J30" s="83"/>
      <c r="K30" s="83"/>
      <c r="L30" s="83"/>
      <c r="M30" s="83"/>
    </row>
    <row r="31" spans="1:13" ht="12.75">
      <c r="A31" s="82"/>
      <c r="B31" s="83"/>
      <c r="C31" s="83"/>
      <c r="D31" s="87" t="s">
        <v>57</v>
      </c>
      <c r="E31" s="87"/>
      <c r="F31" s="87"/>
      <c r="G31" s="87"/>
      <c r="H31" s="83"/>
      <c r="I31" s="83"/>
      <c r="J31" s="83"/>
      <c r="K31" s="83"/>
      <c r="L31" s="83"/>
      <c r="M31" s="83"/>
    </row>
    <row r="32" spans="1:13" ht="12.75">
      <c r="A32" s="82"/>
      <c r="B32" s="83"/>
      <c r="C32" s="83"/>
      <c r="D32" s="87" t="s">
        <v>58</v>
      </c>
      <c r="E32" s="87"/>
      <c r="F32" s="87"/>
      <c r="G32" s="87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7" t="s">
        <v>59</v>
      </c>
      <c r="E33" s="87"/>
      <c r="F33" s="87"/>
      <c r="G33" s="87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7" t="s">
        <v>60</v>
      </c>
      <c r="E34" s="87"/>
      <c r="F34" s="87"/>
      <c r="G34" s="87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7" t="s">
        <v>61</v>
      </c>
      <c r="E35" s="87"/>
      <c r="F35" s="87"/>
      <c r="G35" s="87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88" t="s">
        <v>62</v>
      </c>
      <c r="E36" s="89"/>
      <c r="F36" s="89"/>
      <c r="G36" s="90"/>
      <c r="H36" s="83"/>
      <c r="I36" s="83"/>
      <c r="J36" s="83"/>
      <c r="K36" s="83"/>
      <c r="L36" s="83"/>
      <c r="M36" s="83"/>
    </row>
    <row r="37" spans="1:13" ht="14.25">
      <c r="A37" s="82"/>
      <c r="B37" s="83"/>
      <c r="C37" s="83"/>
      <c r="D37" s="91" t="s">
        <v>63</v>
      </c>
      <c r="E37" s="4"/>
      <c r="F37" s="4"/>
      <c r="G37" s="92"/>
      <c r="H37" s="83"/>
      <c r="I37" s="83"/>
      <c r="J37" s="83"/>
      <c r="K37" s="83"/>
      <c r="L37" s="83"/>
      <c r="M37" s="83"/>
    </row>
    <row r="41" ht="14.25"/>
  </sheetData>
  <sheetProtection selectLockedCells="1" selectUnlockedCells="1"/>
  <mergeCells count="16">
    <mergeCell ref="A2:G2"/>
    <mergeCell ref="A3:G3"/>
    <mergeCell ref="H6:K6"/>
    <mergeCell ref="H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2015-08-31T09:32:20Z</cp:lastPrinted>
  <dcterms:created xsi:type="dcterms:W3CDTF">2012-01-01T18:44:09Z</dcterms:created>
  <dcterms:modified xsi:type="dcterms:W3CDTF">2015-08-31T10:16:07Z</dcterms:modified>
  <cp:category/>
  <cp:version/>
  <cp:contentType/>
  <cp:contentStatus/>
  <cp:revision>5</cp:revision>
</cp:coreProperties>
</file>