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<sst xmlns="http://schemas.openxmlformats.org/spreadsheetml/2006/main" count="66" uniqueCount="64">
  <si>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</si>
  <si>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</si>
  <si>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</si>
  <si>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</si>
  <si>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</si>
  <si>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</si>
  <si>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</si>
  <si>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</si>
  <si>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</si>
  <si>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</si>
  <si>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</si>
  <si>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</si>
  <si>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</si>
  <si>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</si>
  <si>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</si>
  <si>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</si>
  <si>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</si>
  <si>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</si>
  <si>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</si>
  <si>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</si>
  <si>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</si>
  <si>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</si>
  <si>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</si>
  <si>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</si>
  <si>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</si>
  <si>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</si>
  <si>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</si>
  <si>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</si>
  <si>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</si>
  <si>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</si>
  <si>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</si>
  <si>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</si>
  <si>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</si>
  <si>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</si>
  <si>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</si>
  <si>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</si>
  <si>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</si>
  <si>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</si>
  <si>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</si>
  <si>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</si>
  <si>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</si>
  <si>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</si>
  <si>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</si>
  <si>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</si>
  <si>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</si>
  <si>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</si>
  <si>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</si>
  <si>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</si>
  <si>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</si>
  <si>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</t>
  </si>
  <si>
    <t>RESULTAAT:</t>
  </si>
  <si>
    <t xml:space="preserve">  H - ( A + B) = m3 aardgas eq.            688 - (445 + 149) = 94 m3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</si>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</sst>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2011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109</v>
      </c>
      <c r="C8" s="29">
        <v>33</v>
      </c>
      <c r="D8" s="30">
        <v>2</v>
      </c>
      <c r="E8" s="30">
        <f aca="true" t="shared" si="0" ref="E8:E19">SUM(B8:D8)</f>
        <v>144</v>
      </c>
      <c r="F8" s="30">
        <v>100</v>
      </c>
      <c r="G8" s="30">
        <v>146</v>
      </c>
      <c r="H8" s="31">
        <f aca="true" t="shared" si="1" ref="H8:H19">SUM(F8-G8)</f>
        <v>-46</v>
      </c>
      <c r="I8" s="32">
        <f aca="true" t="shared" si="2" ref="I8:I19">H8/3</f>
        <v>-15.333333333333334</v>
      </c>
      <c r="J8" s="32">
        <f aca="true" t="shared" si="3" ref="J8:J19">SUM(I8-(B8+C8))</f>
        <v>-157.33333333333334</v>
      </c>
      <c r="K8" s="32">
        <f>SUM(J8)</f>
        <v>-157.33333333333334</v>
      </c>
      <c r="L8" s="33"/>
      <c r="M8" s="31">
        <v>450</v>
      </c>
      <c r="N8" s="34"/>
      <c r="O8" s="35"/>
    </row>
    <row r="9" spans="1:15" ht="12.75">
      <c r="A9" s="36" t="s">
        <v>37</v>
      </c>
      <c r="B9" s="37">
        <v>96</v>
      </c>
      <c r="C9" s="38">
        <v>31</v>
      </c>
      <c r="D9" s="39">
        <v>2</v>
      </c>
      <c r="E9" s="39">
        <f t="shared" si="0"/>
        <v>129</v>
      </c>
      <c r="F9" s="39">
        <v>113</v>
      </c>
      <c r="G9" s="39">
        <v>121</v>
      </c>
      <c r="H9" s="40">
        <f t="shared" si="1"/>
        <v>-8</v>
      </c>
      <c r="I9" s="41">
        <f t="shared" si="2"/>
        <v>-2.6666666666666665</v>
      </c>
      <c r="J9" s="41">
        <f t="shared" si="3"/>
        <v>-129.66666666666666</v>
      </c>
      <c r="K9" s="41">
        <f>SUM(J8:J9)</f>
        <v>-287</v>
      </c>
      <c r="L9" s="42"/>
      <c r="M9" s="40">
        <v>375</v>
      </c>
      <c r="N9" s="43"/>
      <c r="O9" s="44"/>
    </row>
    <row r="10" spans="1:15" ht="12.75">
      <c r="A10" s="36" t="s">
        <v>38</v>
      </c>
      <c r="B10" s="37">
        <v>61</v>
      </c>
      <c r="C10" s="38">
        <v>12</v>
      </c>
      <c r="D10" s="39">
        <v>11</v>
      </c>
      <c r="E10" s="39">
        <f t="shared" si="0"/>
        <v>84</v>
      </c>
      <c r="F10" s="39">
        <v>354</v>
      </c>
      <c r="G10" s="39">
        <v>117</v>
      </c>
      <c r="H10" s="40">
        <f t="shared" si="1"/>
        <v>237</v>
      </c>
      <c r="I10" s="41">
        <f t="shared" si="2"/>
        <v>79</v>
      </c>
      <c r="J10" s="41">
        <f t="shared" si="3"/>
        <v>6</v>
      </c>
      <c r="K10" s="41">
        <f>SUM(J8:J10)</f>
        <v>-281</v>
      </c>
      <c r="L10" s="42"/>
      <c r="M10" s="40">
        <v>370</v>
      </c>
      <c r="N10" s="43"/>
      <c r="O10" s="44"/>
    </row>
    <row r="11" spans="1:15" ht="12.75">
      <c r="A11" s="36" t="s">
        <v>39</v>
      </c>
      <c r="B11" s="37">
        <v>8</v>
      </c>
      <c r="C11" s="38">
        <v>3</v>
      </c>
      <c r="D11" s="39">
        <v>12</v>
      </c>
      <c r="E11" s="39">
        <f t="shared" si="0"/>
        <v>23</v>
      </c>
      <c r="F11" s="39">
        <v>467</v>
      </c>
      <c r="G11" s="39">
        <v>103</v>
      </c>
      <c r="H11" s="40">
        <f t="shared" si="1"/>
        <v>364</v>
      </c>
      <c r="I11" s="41">
        <f t="shared" si="2"/>
        <v>121.33333333333333</v>
      </c>
      <c r="J11" s="41">
        <f t="shared" si="3"/>
        <v>110.33333333333333</v>
      </c>
      <c r="K11" s="41">
        <f>SUM(J8:J11)</f>
        <v>-170.66666666666669</v>
      </c>
      <c r="L11" s="42"/>
      <c r="M11" s="40">
        <v>145</v>
      </c>
      <c r="N11" s="43"/>
      <c r="O11" s="44"/>
    </row>
    <row r="12" spans="1:15" ht="12.75">
      <c r="A12" s="36" t="s">
        <v>40</v>
      </c>
      <c r="B12" s="37">
        <v>2</v>
      </c>
      <c r="C12" s="38">
        <v>0</v>
      </c>
      <c r="D12" s="39">
        <v>13</v>
      </c>
      <c r="E12" s="39">
        <f t="shared" si="0"/>
        <v>15</v>
      </c>
      <c r="F12" s="39">
        <v>477</v>
      </c>
      <c r="G12" s="39">
        <v>92</v>
      </c>
      <c r="H12" s="40">
        <f t="shared" si="1"/>
        <v>385</v>
      </c>
      <c r="I12" s="41">
        <f t="shared" si="2"/>
        <v>128.33333333333334</v>
      </c>
      <c r="J12" s="41">
        <f t="shared" si="3"/>
        <v>126.33333333333334</v>
      </c>
      <c r="K12" s="41">
        <f>SUM(J8:J12)</f>
        <v>-44.33333333333334</v>
      </c>
      <c r="L12" s="42"/>
      <c r="M12" s="40">
        <v>125</v>
      </c>
      <c r="N12" s="43"/>
      <c r="O12" s="44"/>
    </row>
    <row r="13" spans="1:15" ht="12.75">
      <c r="A13" s="36" t="s">
        <v>41</v>
      </c>
      <c r="B13" s="37">
        <v>4</v>
      </c>
      <c r="C13" s="38">
        <v>0</v>
      </c>
      <c r="D13" s="39">
        <v>10</v>
      </c>
      <c r="E13" s="39">
        <f t="shared" si="0"/>
        <v>14</v>
      </c>
      <c r="F13" s="39">
        <v>411</v>
      </c>
      <c r="G13" s="39">
        <v>99</v>
      </c>
      <c r="H13" s="40">
        <f t="shared" si="1"/>
        <v>312</v>
      </c>
      <c r="I13" s="41">
        <f t="shared" si="2"/>
        <v>104</v>
      </c>
      <c r="J13" s="41">
        <f t="shared" si="3"/>
        <v>100</v>
      </c>
      <c r="K13" s="41">
        <f>SUM(J8:J13)</f>
        <v>55.66666666666666</v>
      </c>
      <c r="L13" s="42"/>
      <c r="M13" s="40">
        <v>60</v>
      </c>
      <c r="N13" s="43"/>
      <c r="O13" s="44"/>
    </row>
    <row r="14" spans="1:15" ht="12.75">
      <c r="A14" s="36" t="s">
        <v>42</v>
      </c>
      <c r="B14" s="37">
        <v>2</v>
      </c>
      <c r="C14" s="38">
        <v>0</v>
      </c>
      <c r="D14" s="39">
        <v>9</v>
      </c>
      <c r="E14" s="39">
        <f t="shared" si="0"/>
        <v>11</v>
      </c>
      <c r="F14" s="39">
        <v>379</v>
      </c>
      <c r="G14" s="39">
        <v>109</v>
      </c>
      <c r="H14" s="40">
        <f t="shared" si="1"/>
        <v>270</v>
      </c>
      <c r="I14" s="41">
        <f t="shared" si="2"/>
        <v>90</v>
      </c>
      <c r="J14" s="41">
        <f t="shared" si="3"/>
        <v>88</v>
      </c>
      <c r="K14" s="41">
        <f>SUM(J8:J14)</f>
        <v>143.66666666666666</v>
      </c>
      <c r="L14" s="42"/>
      <c r="M14" s="40">
        <v>50</v>
      </c>
      <c r="N14" s="43"/>
      <c r="O14" s="44"/>
    </row>
    <row r="15" spans="1:15" ht="12.75">
      <c r="A15" s="36" t="s">
        <v>43</v>
      </c>
      <c r="B15" s="37">
        <v>4</v>
      </c>
      <c r="C15" s="38">
        <v>0</v>
      </c>
      <c r="D15" s="39">
        <v>9</v>
      </c>
      <c r="E15" s="39">
        <f t="shared" si="0"/>
        <v>13</v>
      </c>
      <c r="F15" s="39">
        <v>342</v>
      </c>
      <c r="G15" s="39">
        <v>95</v>
      </c>
      <c r="H15" s="40">
        <f t="shared" si="1"/>
        <v>247</v>
      </c>
      <c r="I15" s="41">
        <f t="shared" si="2"/>
        <v>82.33333333333333</v>
      </c>
      <c r="J15" s="41">
        <f t="shared" si="3"/>
        <v>78.33333333333333</v>
      </c>
      <c r="K15" s="41">
        <f>SUM(J8:J15)</f>
        <v>222</v>
      </c>
      <c r="L15" s="42"/>
      <c r="M15" s="40">
        <v>30</v>
      </c>
      <c r="N15" s="43"/>
      <c r="O15" s="44"/>
    </row>
    <row r="16" spans="1:15" ht="12.75">
      <c r="A16" s="36" t="s">
        <v>44</v>
      </c>
      <c r="B16" s="37">
        <v>5</v>
      </c>
      <c r="C16" s="38">
        <v>0</v>
      </c>
      <c r="D16" s="39">
        <v>8</v>
      </c>
      <c r="E16" s="39">
        <f t="shared" si="0"/>
        <v>13</v>
      </c>
      <c r="F16" s="39">
        <v>289</v>
      </c>
      <c r="G16" s="39">
        <v>100</v>
      </c>
      <c r="H16" s="40">
        <f t="shared" si="1"/>
        <v>189</v>
      </c>
      <c r="I16" s="41">
        <f t="shared" si="2"/>
        <v>63</v>
      </c>
      <c r="J16" s="41">
        <f t="shared" si="3"/>
        <v>58</v>
      </c>
      <c r="K16" s="41">
        <f>SUM(J8:J16)</f>
        <v>280</v>
      </c>
      <c r="L16" s="42"/>
      <c r="M16" s="40">
        <v>60</v>
      </c>
      <c r="N16" s="43"/>
      <c r="O16" s="44"/>
    </row>
    <row r="17" spans="1:15" ht="12.75">
      <c r="A17" s="36" t="s">
        <v>45</v>
      </c>
      <c r="B17" s="37">
        <v>6</v>
      </c>
      <c r="C17" s="38">
        <v>11</v>
      </c>
      <c r="D17" s="39">
        <v>7</v>
      </c>
      <c r="E17" s="39">
        <f t="shared" si="0"/>
        <v>24</v>
      </c>
      <c r="F17" s="39">
        <v>249</v>
      </c>
      <c r="G17" s="39">
        <v>112</v>
      </c>
      <c r="H17" s="40">
        <f t="shared" si="1"/>
        <v>137</v>
      </c>
      <c r="I17" s="41">
        <f t="shared" si="2"/>
        <v>45.666666666666664</v>
      </c>
      <c r="J17" s="41">
        <f t="shared" si="3"/>
        <v>28.666666666666664</v>
      </c>
      <c r="K17" s="41">
        <f>SUM(J8:J17)</f>
        <v>308.6666666666667</v>
      </c>
      <c r="L17" s="42"/>
      <c r="M17" s="40">
        <v>195</v>
      </c>
      <c r="N17" s="43"/>
      <c r="O17" s="44"/>
    </row>
    <row r="18" spans="1:15" ht="12.75">
      <c r="A18" s="36" t="s">
        <v>46</v>
      </c>
      <c r="B18" s="37">
        <v>55</v>
      </c>
      <c r="C18" s="38">
        <v>24</v>
      </c>
      <c r="D18" s="39">
        <v>3</v>
      </c>
      <c r="E18" s="39">
        <f t="shared" si="0"/>
        <v>82</v>
      </c>
      <c r="F18" s="39">
        <v>149</v>
      </c>
      <c r="G18" s="39">
        <v>108</v>
      </c>
      <c r="H18" s="40">
        <f t="shared" si="1"/>
        <v>41</v>
      </c>
      <c r="I18" s="41">
        <f t="shared" si="2"/>
        <v>13.666666666666666</v>
      </c>
      <c r="J18" s="41">
        <f t="shared" si="3"/>
        <v>-65.33333333333333</v>
      </c>
      <c r="K18" s="41">
        <f>SUM(J8:J18)</f>
        <v>243.33333333333337</v>
      </c>
      <c r="L18" s="42"/>
      <c r="M18" s="40">
        <v>325</v>
      </c>
      <c r="N18" s="43"/>
      <c r="O18" s="44"/>
    </row>
    <row r="19" spans="1:15" ht="13.5">
      <c r="A19" s="45" t="s">
        <v>47</v>
      </c>
      <c r="B19" s="46">
        <v>93</v>
      </c>
      <c r="C19" s="47">
        <v>35</v>
      </c>
      <c r="D19" s="48">
        <v>1</v>
      </c>
      <c r="E19" s="48">
        <f t="shared" si="0"/>
        <v>129</v>
      </c>
      <c r="F19" s="48">
        <v>74</v>
      </c>
      <c r="G19" s="48">
        <v>138</v>
      </c>
      <c r="H19" s="49">
        <f t="shared" si="1"/>
        <v>-64</v>
      </c>
      <c r="I19" s="50">
        <f t="shared" si="2"/>
        <v>-21.333333333333332</v>
      </c>
      <c r="J19" s="50">
        <f t="shared" si="3"/>
        <v>-149.33333333333334</v>
      </c>
      <c r="K19" s="50">
        <f>SUM(J8:J19)</f>
        <v>94.00000000000003</v>
      </c>
      <c r="L19" s="51"/>
      <c r="M19" s="49">
        <v>360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48</v>
      </c>
      <c r="B21" s="16">
        <f>SUM(B8:B20)</f>
        <v>445</v>
      </c>
      <c r="C21" s="17">
        <f>SUM(C8:C19)</f>
        <v>149</v>
      </c>
      <c r="D21" s="18">
        <f>SUM(D8:D19)</f>
        <v>87</v>
      </c>
      <c r="E21" s="18">
        <f>SUM(E8:E19)</f>
        <v>681</v>
      </c>
      <c r="F21" s="18">
        <f>SUM(F8:F19)</f>
        <v>3404</v>
      </c>
      <c r="G21" s="18">
        <f>SUM(G8:G19)</f>
        <v>1340</v>
      </c>
      <c r="H21" s="61">
        <f>SUM(H8:H19)</f>
        <v>2064</v>
      </c>
      <c r="I21" s="61">
        <f>H21/3</f>
        <v>688</v>
      </c>
      <c r="J21" s="62">
        <f>SUM(J8:J19)</f>
        <v>94.00000000000003</v>
      </c>
      <c r="K21" s="62">
        <f>SUM(K19)</f>
        <v>94.00000000000003</v>
      </c>
      <c r="L21" s="63">
        <v>38</v>
      </c>
      <c r="M21" s="61">
        <v>2595</v>
      </c>
      <c r="N21" s="64">
        <v>21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49</v>
      </c>
      <c r="M22" s="70"/>
      <c r="N22" s="71"/>
      <c r="O22" s="72"/>
    </row>
    <row r="23" spans="1:15" ht="13.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4.2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2013-10-12T20:29:37Z</cp:lastPrinted>
  <dcterms:created xsi:type="dcterms:W3CDTF">2012-01-01T18:44:09Z</dcterms:created>
  <dcterms:modified xsi:type="dcterms:W3CDTF">2015-08-31T08:57:47Z</dcterms:modified>
  <cp:category/>
  <cp:version/>
  <cp:contentType/>
  <cp:contentStatus/>
  <cp:revision>3</cp:revision>
</cp:coreProperties>
</file>